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Downloads\"/>
    </mc:Choice>
  </mc:AlternateContent>
  <xr:revisionPtr revIDLastSave="0" documentId="13_ncr:1_{A32B515B-4169-4E7B-849E-1428A8D2BAA6}" xr6:coauthVersionLast="47" xr6:coauthVersionMax="47" xr10:uidLastSave="{00000000-0000-0000-0000-000000000000}"/>
  <bookViews>
    <workbookView xWindow="804" yWindow="1908" windowWidth="18108" windowHeight="10920" activeTab="1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G31" i="1"/>
  <c r="G32" i="1" s="1"/>
  <c r="F31" i="1"/>
  <c r="F32" i="1" s="1"/>
  <c r="H25" i="1"/>
  <c r="H26" i="1" s="1"/>
  <c r="H27" i="1" s="1"/>
  <c r="H31" i="1" s="1"/>
  <c r="H32" i="1" s="1"/>
  <c r="E26" i="1"/>
  <c r="E27" i="1" s="1"/>
  <c r="D26" i="1"/>
  <c r="D27" i="1" s="1"/>
  <c r="D32" i="1" s="1"/>
  <c r="E31" i="1" l="1"/>
  <c r="E32" i="1"/>
  <c r="D35" i="1"/>
  <c r="D36" i="1" s="1"/>
  <c r="D34" i="1"/>
  <c r="F35" i="1"/>
  <c r="F36" i="1" s="1"/>
  <c r="F34" i="1"/>
  <c r="G35" i="1"/>
  <c r="G36" i="1" s="1"/>
  <c r="G34" i="1"/>
  <c r="D31" i="1"/>
  <c r="H34" i="1"/>
  <c r="H35" i="1"/>
  <c r="H36" i="1" s="1"/>
  <c r="E34" i="1" l="1"/>
  <c r="E35" i="1"/>
  <c r="E36" i="1" s="1"/>
</calcChain>
</file>

<file path=xl/sharedStrings.xml><?xml version="1.0" encoding="utf-8"?>
<sst xmlns="http://schemas.openxmlformats.org/spreadsheetml/2006/main" count="82" uniqueCount="77">
  <si>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</si>
  <si>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</si>
  <si>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</si>
  <si>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</si>
  <si>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</si>
  <si>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</si>
  <si>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</si>
  <si>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</si>
  <si>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</si>
  <si>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</si>
  <si>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</si>
  <si>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</si>
  <si>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</si>
  <si>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</si>
  <si>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</si>
  <si>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</si>
  <si>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</si>
  <si>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</si>
  <si>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РЕКОНСТРУКЦИИ   ССР-322</t>
  </si>
  <si>
    <t>2 кв. 2025г</t>
  </si>
  <si>
    <t>Глава 2. Основные объекты строительства</t>
  </si>
  <si>
    <t>1</t>
  </si>
  <si>
    <t>ЛС-322-1</t>
  </si>
  <si>
    <t xml:space="preserve">Замена КТП </t>
  </si>
  <si>
    <t>2</t>
  </si>
  <si>
    <t>ЛС-322-2</t>
  </si>
  <si>
    <t xml:space="preserve">ВЛИ-0,4 кВ </t>
  </si>
  <si>
    <t>Итого по главе 2:</t>
  </si>
  <si>
    <t>Итого по главам 1-7:</t>
  </si>
  <si>
    <t>3</t>
  </si>
  <si>
    <t>Глава 9. Прочие работы и затраты</t>
  </si>
  <si>
    <t>4</t>
  </si>
  <si>
    <t>ЛС-322-3</t>
  </si>
  <si>
    <t>Пусконаладочные работы</t>
  </si>
  <si>
    <t>5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</si>
  <si>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</si>
  <si>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</si>
  <si>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</si>
  <si>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</si>
  <si>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</si>
  <si>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</si>
  <si>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</si>
  <si>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</si>
  <si>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</si>
  <si>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</si>
  <si>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</si>
  <si>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</si>
  <si>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</si>
  <si>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</si>
  <si>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</si>
  <si>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</si>
  <si>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</si>
  <si>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</si>
  <si>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</si>
  <si>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</si>
  <si>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</si>
  <si>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</si>
  <si>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6290,24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</si>
  <si>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</si>
  <si>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</si>
  <si>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</si>
  <si>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</si>
  <si>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</si>
  <si>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</si>
  <si>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</si>
  <si>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</si>
  <si>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</si>
  <si>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</si>
  <si>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</si>
  <si>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</si>
  <si>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</si>
  <si>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</si>
  <si>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</si>
  <si>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</si>
  <si>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P_0004</t>
  </si>
  <si>
    <t>Реконструкция КТП -115/180 кВА с заменой на КТП 400 кВА (КТП 6/0,4/400кВА) Кинельский район Самарская область</t>
  </si>
  <si>
    <t>Реконструкция КТП -115/180 кВА с заменой на КТП 400 кВА (КТП 6/0,4/400кВА) Кинельский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</si>
</sst>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3582EC7B-04B7-4615-9864-124B4100C45F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0CD28-BEFE-4AEE-8C05-8A6B932AA283}">
  <dimension ref="A1:E35"/>
  <sheetViews>
    <sheetView topLeftCell="A34" zoomScale="90" zoomScaleNormal="90" workbookViewId="0">
      <selection activeCell="A19" sqref="A19:C19"/>
    </sheetView>
  </sheetViews>
  <sheetFormatPr defaultColWidth="9" defaultRowHeight="14.4" x14ac:dyDescent="0.3"/>
  <cols>
    <col min="1" max="1" width="12.25" style="55" customWidth="1"/>
    <col min="2" max="2" width="114.125" style="55" customWidth="1"/>
    <col min="3" max="3" width="39.375" style="55" customWidth="1"/>
    <col min="4" max="4" width="23.125" style="55" customWidth="1"/>
    <col min="5" max="16384" width="9" style="55"/>
  </cols>
  <sheetData>
    <row r="1" spans="1:3" ht="15.75" customHeight="1" x14ac:dyDescent="0.3">
      <c r="A1" s="54"/>
      <c r="B1" s="54"/>
      <c r="C1" s="54"/>
    </row>
    <row r="2" spans="1:3" ht="15.75" customHeight="1" x14ac:dyDescent="0.3">
      <c r="A2" s="56"/>
      <c r="B2" s="56"/>
      <c r="C2" s="56"/>
    </row>
    <row r="3" spans="1:3" ht="15.75" customHeight="1" x14ac:dyDescent="0.3">
      <c r="A3" s="57"/>
      <c r="B3" s="57"/>
      <c r="C3" s="57"/>
    </row>
    <row r="4" spans="1:3" ht="15.75" customHeight="1" x14ac:dyDescent="0.3">
      <c r="A4" s="56"/>
      <c r="B4" s="56"/>
      <c r="C4" s="56"/>
    </row>
    <row r="5" spans="1:3" ht="15.75" customHeight="1" x14ac:dyDescent="0.3">
      <c r="A5" s="56"/>
      <c r="B5" s="56"/>
      <c r="C5" s="56"/>
    </row>
    <row r="6" spans="1:3" ht="15.75" customHeight="1" x14ac:dyDescent="0.3">
      <c r="A6" s="56"/>
      <c r="B6" s="56"/>
      <c r="C6" s="58"/>
    </row>
    <row r="7" spans="1:3" ht="15.75" customHeight="1" x14ac:dyDescent="0.3">
      <c r="A7" s="56"/>
      <c r="B7" s="56"/>
      <c r="C7" s="56"/>
    </row>
    <row r="8" spans="1:3" ht="15.75" customHeight="1" x14ac:dyDescent="0.3">
      <c r="A8" s="57"/>
      <c r="B8" s="57"/>
      <c r="C8" s="57"/>
    </row>
    <row r="9" spans="1:3" ht="15.75" customHeight="1" x14ac:dyDescent="0.3">
      <c r="A9" s="56"/>
      <c r="B9" s="56"/>
      <c r="C9" s="56"/>
    </row>
    <row r="10" spans="1:3" ht="15.75" customHeight="1" x14ac:dyDescent="0.3">
      <c r="A10" s="56"/>
      <c r="B10" s="56"/>
      <c r="C10" s="56"/>
    </row>
    <row r="11" spans="1:3" ht="15.75" customHeight="1" x14ac:dyDescent="0.3">
      <c r="A11" s="56"/>
      <c r="B11" s="56"/>
      <c r="C11" s="56"/>
    </row>
    <row r="12" spans="1:3" ht="15.75" customHeight="1" x14ac:dyDescent="0.3">
      <c r="A12" s="69" t="s">
        <v>58</v>
      </c>
      <c r="B12" s="69"/>
      <c r="C12" s="69"/>
    </row>
    <row r="13" spans="1:3" ht="15.75" customHeight="1" x14ac:dyDescent="0.3">
      <c r="A13" s="56"/>
      <c r="B13" s="56"/>
      <c r="C13" s="56"/>
    </row>
    <row r="14" spans="1:3" ht="15.75" customHeight="1" x14ac:dyDescent="0.3">
      <c r="A14" s="56"/>
      <c r="B14" s="56"/>
      <c r="C14" s="56"/>
    </row>
    <row r="15" spans="1:3" ht="15.75" customHeight="1" x14ac:dyDescent="0.3">
      <c r="A15" s="56"/>
      <c r="B15" s="56"/>
      <c r="C15" s="56"/>
    </row>
    <row r="16" spans="1:3" ht="20.25" customHeight="1" x14ac:dyDescent="0.3">
      <c r="A16" s="70" t="s">
        <v>74</v>
      </c>
      <c r="B16" s="70"/>
      <c r="C16" s="70"/>
    </row>
    <row r="17" spans="1:5" ht="15.75" customHeight="1" x14ac:dyDescent="0.3">
      <c r="A17" s="71" t="s">
        <v>59</v>
      </c>
      <c r="B17" s="71"/>
      <c r="C17" s="71"/>
    </row>
    <row r="18" spans="1:5" ht="15.75" customHeight="1" x14ac:dyDescent="0.3">
      <c r="A18" s="56"/>
      <c r="B18" s="56"/>
      <c r="C18" s="56"/>
    </row>
    <row r="19" spans="1:5" ht="72" customHeight="1" x14ac:dyDescent="0.3">
      <c r="A19" s="72" t="s">
        <v>75</v>
      </c>
      <c r="B19" s="72"/>
      <c r="C19" s="72"/>
    </row>
    <row r="20" spans="1:5" ht="15.75" customHeight="1" x14ac:dyDescent="0.3">
      <c r="A20" s="71" t="s">
        <v>4</v>
      </c>
      <c r="B20" s="71"/>
      <c r="C20" s="71"/>
    </row>
    <row r="21" spans="1:5" ht="15.75" customHeight="1" x14ac:dyDescent="0.3">
      <c r="A21" s="56"/>
      <c r="B21" s="56"/>
      <c r="C21" s="56"/>
    </row>
    <row r="22" spans="1:5" ht="15.75" customHeight="1" x14ac:dyDescent="0.3">
      <c r="A22" s="56"/>
      <c r="B22" s="56"/>
      <c r="C22" s="56"/>
    </row>
    <row r="23" spans="1:5" ht="47.25" customHeight="1" x14ac:dyDescent="0.3">
      <c r="A23" s="59" t="s">
        <v>60</v>
      </c>
      <c r="B23" s="59" t="s">
        <v>61</v>
      </c>
      <c r="C23" s="60" t="s">
        <v>62</v>
      </c>
      <c r="D23"/>
      <c r="E23"/>
    </row>
    <row r="24" spans="1:5" ht="15.75" customHeight="1" x14ac:dyDescent="0.3">
      <c r="A24" s="59">
        <v>1</v>
      </c>
      <c r="B24" s="59">
        <v>2</v>
      </c>
      <c r="C24" s="60">
        <v>3</v>
      </c>
      <c r="D24"/>
      <c r="E24"/>
    </row>
    <row r="25" spans="1:5" ht="15.75" customHeight="1" x14ac:dyDescent="0.3">
      <c r="A25" s="59">
        <v>1</v>
      </c>
      <c r="B25" s="61" t="s">
        <v>63</v>
      </c>
      <c r="C25" s="62"/>
      <c r="D25" s="63"/>
      <c r="E25" s="64"/>
    </row>
    <row r="26" spans="1:5" ht="15.75" customHeight="1" x14ac:dyDescent="0.3">
      <c r="A26" s="65" t="s">
        <v>64</v>
      </c>
      <c r="B26" s="61" t="s">
        <v>65</v>
      </c>
      <c r="C26" s="66">
        <f>Смета!D36+Смета!E36</f>
        <v>1615.46</v>
      </c>
      <c r="D26" s="63"/>
      <c r="E26" s="64"/>
    </row>
    <row r="27" spans="1:5" ht="15.75" customHeight="1" x14ac:dyDescent="0.3">
      <c r="A27" s="65" t="s">
        <v>66</v>
      </c>
      <c r="B27" s="61" t="s">
        <v>67</v>
      </c>
      <c r="C27" s="66">
        <f>Смета!F36</f>
        <v>4063.48</v>
      </c>
      <c r="D27" s="63"/>
      <c r="E27" s="64"/>
    </row>
    <row r="28" spans="1:5" ht="15.75" customHeight="1" x14ac:dyDescent="0.3">
      <c r="A28" s="65" t="s">
        <v>68</v>
      </c>
      <c r="B28" s="61" t="s">
        <v>69</v>
      </c>
      <c r="C28" s="66">
        <f>Смета!G36</f>
        <v>611.32000000000005</v>
      </c>
      <c r="D28" s="63"/>
      <c r="E28" s="64"/>
    </row>
    <row r="29" spans="1:5" ht="15.75" customHeight="1" x14ac:dyDescent="0.3">
      <c r="A29" s="59">
        <v>2</v>
      </c>
      <c r="B29" s="61" t="s">
        <v>70</v>
      </c>
      <c r="C29" s="66">
        <f>C26+C27+C28</f>
        <v>6290.26</v>
      </c>
      <c r="D29"/>
      <c r="E29"/>
    </row>
    <row r="30" spans="1:5" ht="15.75" customHeight="1" x14ac:dyDescent="0.3">
      <c r="A30" s="65" t="s">
        <v>71</v>
      </c>
      <c r="B30" s="61" t="s">
        <v>72</v>
      </c>
      <c r="C30" s="67">
        <f>Смета!H34</f>
        <v>1048.3699999999999</v>
      </c>
      <c r="D30"/>
      <c r="E30"/>
    </row>
    <row r="31" spans="1:5" ht="15.75" customHeight="1" x14ac:dyDescent="0.3">
      <c r="A31" s="59">
        <v>3</v>
      </c>
      <c r="B31" s="61" t="s">
        <v>73</v>
      </c>
      <c r="C31" s="66">
        <f>C29</f>
        <v>6290.26</v>
      </c>
      <c r="D31" s="63"/>
      <c r="E31" s="64"/>
    </row>
    <row r="32" spans="1:5" x14ac:dyDescent="0.3">
      <c r="C32"/>
      <c r="D32" s="68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showGridLines="0" showZeros="0" tabSelected="1" zoomScale="92" zoomScaleNormal="92" workbookViewId="0">
      <selection activeCell="C15" sqref="C15:C16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86" t="s">
        <v>56</v>
      </c>
      <c r="C1" s="86"/>
      <c r="D1" s="86"/>
      <c r="E1" s="86"/>
      <c r="F1" s="86"/>
      <c r="G1" s="86"/>
      <c r="H1" s="86"/>
      <c r="I1" s="8"/>
    </row>
    <row r="2" spans="1:12" x14ac:dyDescent="0.2">
      <c r="A2" s="81" t="s">
        <v>1</v>
      </c>
      <c r="B2" s="81"/>
      <c r="C2" s="81"/>
      <c r="D2" s="81"/>
      <c r="E2" s="81"/>
      <c r="F2" s="81"/>
      <c r="G2" s="81"/>
      <c r="H2" s="81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57</v>
      </c>
      <c r="D4" s="37" t="s">
        <v>17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85" t="s">
        <v>2</v>
      </c>
      <c r="B6" s="85"/>
      <c r="C6" s="85"/>
      <c r="D6" s="85"/>
      <c r="E6" s="85"/>
      <c r="F6" s="85"/>
      <c r="G6" s="85"/>
      <c r="H6" s="85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89" t="s">
        <v>18</v>
      </c>
      <c r="B9" s="90"/>
      <c r="C9" s="90"/>
      <c r="D9" s="90"/>
      <c r="E9" s="90"/>
      <c r="F9" s="90"/>
      <c r="G9" s="90"/>
      <c r="H9" s="90"/>
      <c r="I9" s="13"/>
      <c r="J9" s="13"/>
    </row>
    <row r="10" spans="1:12" ht="24.9" customHeight="1" x14ac:dyDescent="0.2">
      <c r="A10" s="87" t="s">
        <v>76</v>
      </c>
      <c r="B10" s="88"/>
      <c r="C10" s="88"/>
      <c r="D10" s="88"/>
      <c r="E10" s="88"/>
      <c r="F10" s="88"/>
      <c r="G10" s="88"/>
      <c r="H10" s="88"/>
      <c r="I10" s="9"/>
      <c r="J10" s="9"/>
    </row>
    <row r="11" spans="1:12" x14ac:dyDescent="0.2">
      <c r="A11" s="85" t="s">
        <v>4</v>
      </c>
      <c r="B11" s="85"/>
      <c r="C11" s="85"/>
      <c r="D11" s="85"/>
      <c r="E11" s="85"/>
      <c r="F11" s="85"/>
      <c r="G11" s="85"/>
      <c r="H11" s="85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40" t="s">
        <v>19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93" t="s">
        <v>6</v>
      </c>
      <c r="B15" s="91" t="s">
        <v>7</v>
      </c>
      <c r="C15" s="91" t="s">
        <v>13</v>
      </c>
      <c r="D15" s="82" t="s">
        <v>5</v>
      </c>
      <c r="E15" s="83"/>
      <c r="F15" s="83"/>
      <c r="G15" s="83"/>
      <c r="H15" s="84"/>
    </row>
    <row r="16" spans="1:12" s="18" customFormat="1" ht="69.599999999999994" thickTop="1" thickBot="1" x14ac:dyDescent="0.25">
      <c r="A16" s="94"/>
      <c r="B16" s="92"/>
      <c r="C16" s="92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1"/>
      <c r="B18" s="41"/>
      <c r="C18" s="45" t="s">
        <v>20</v>
      </c>
      <c r="D18" s="43"/>
      <c r="E18" s="43"/>
      <c r="F18" s="44"/>
      <c r="G18" s="43"/>
      <c r="H18" s="43"/>
    </row>
    <row r="19" spans="1:8" x14ac:dyDescent="0.2">
      <c r="A19" s="46" t="s">
        <v>21</v>
      </c>
      <c r="B19" s="46" t="s">
        <v>22</v>
      </c>
      <c r="C19" s="47" t="s">
        <v>23</v>
      </c>
      <c r="D19" s="24">
        <v>758.56</v>
      </c>
      <c r="E19" s="24">
        <v>19</v>
      </c>
      <c r="F19" s="30">
        <v>3386.23</v>
      </c>
      <c r="G19" s="24"/>
      <c r="H19" s="24">
        <v>4163.79</v>
      </c>
    </row>
    <row r="20" spans="1:8" x14ac:dyDescent="0.2">
      <c r="A20" s="46" t="s">
        <v>24</v>
      </c>
      <c r="B20" s="46" t="s">
        <v>25</v>
      </c>
      <c r="C20" s="47" t="s">
        <v>26</v>
      </c>
      <c r="D20" s="24">
        <v>493.22</v>
      </c>
      <c r="E20" s="24">
        <v>75.430000000000007</v>
      </c>
      <c r="F20" s="30"/>
      <c r="G20" s="24"/>
      <c r="H20" s="24">
        <v>568.65</v>
      </c>
    </row>
    <row r="21" spans="1:8" x14ac:dyDescent="0.2">
      <c r="A21" s="14"/>
      <c r="B21" s="14"/>
      <c r="C21" s="47" t="s">
        <v>27</v>
      </c>
      <c r="D21" s="24">
        <v>1251.78</v>
      </c>
      <c r="E21" s="24">
        <v>94.43</v>
      </c>
      <c r="F21" s="30">
        <v>3386.23</v>
      </c>
      <c r="G21" s="24"/>
      <c r="H21" s="24">
        <v>4732.4399999999996</v>
      </c>
    </row>
    <row r="22" spans="1:8" x14ac:dyDescent="0.2">
      <c r="A22" s="14"/>
      <c r="B22" s="14"/>
      <c r="C22" s="47" t="s">
        <v>28</v>
      </c>
      <c r="D22" s="24">
        <v>1251.78</v>
      </c>
      <c r="E22" s="24">
        <v>94.43</v>
      </c>
      <c r="F22" s="30">
        <v>3386.23</v>
      </c>
      <c r="G22" s="24"/>
      <c r="H22" s="24">
        <v>4732.4399999999996</v>
      </c>
    </row>
    <row r="23" spans="1:8" ht="12" x14ac:dyDescent="0.2">
      <c r="A23" s="41"/>
      <c r="B23" s="41"/>
      <c r="C23" s="45" t="s">
        <v>30</v>
      </c>
      <c r="D23" s="43"/>
      <c r="E23" s="43"/>
      <c r="F23" s="44"/>
      <c r="G23" s="43"/>
      <c r="H23" s="43"/>
    </row>
    <row r="24" spans="1:8" x14ac:dyDescent="0.2">
      <c r="A24" s="46" t="s">
        <v>29</v>
      </c>
      <c r="B24" s="46" t="s">
        <v>32</v>
      </c>
      <c r="C24" s="47" t="s">
        <v>33</v>
      </c>
      <c r="D24" s="24"/>
      <c r="E24" s="24"/>
      <c r="F24" s="30"/>
      <c r="G24" s="24">
        <v>54.93</v>
      </c>
      <c r="H24" s="24">
        <v>54.93</v>
      </c>
    </row>
    <row r="25" spans="1:8" x14ac:dyDescent="0.2">
      <c r="A25" s="14"/>
      <c r="B25" s="14"/>
      <c r="C25" s="47" t="s">
        <v>35</v>
      </c>
      <c r="D25" s="24"/>
      <c r="E25" s="24"/>
      <c r="F25" s="30"/>
      <c r="G25" s="24">
        <v>54.93</v>
      </c>
      <c r="H25" s="24">
        <f>H24</f>
        <v>54.93</v>
      </c>
    </row>
    <row r="26" spans="1:8" x14ac:dyDescent="0.2">
      <c r="A26" s="14"/>
      <c r="B26" s="14"/>
      <c r="C26" s="47" t="s">
        <v>36</v>
      </c>
      <c r="D26" s="24">
        <f>D22</f>
        <v>1251.78</v>
      </c>
      <c r="E26" s="24">
        <f>E22</f>
        <v>94.43</v>
      </c>
      <c r="F26" s="30">
        <v>3386.23</v>
      </c>
      <c r="G26" s="24">
        <v>54.93</v>
      </c>
      <c r="H26" s="24">
        <f>H22+H25</f>
        <v>4787.37</v>
      </c>
    </row>
    <row r="27" spans="1:8" x14ac:dyDescent="0.2">
      <c r="A27" s="14"/>
      <c r="B27" s="14"/>
      <c r="C27" s="47" t="s">
        <v>37</v>
      </c>
      <c r="D27" s="24">
        <f>D26</f>
        <v>1251.78</v>
      </c>
      <c r="E27" s="24">
        <f>E26</f>
        <v>94.43</v>
      </c>
      <c r="F27" s="30">
        <v>3386.23</v>
      </c>
      <c r="G27" s="24">
        <v>54.93</v>
      </c>
      <c r="H27" s="24">
        <f>H26</f>
        <v>4787.37</v>
      </c>
    </row>
    <row r="28" spans="1:8" ht="176.25" customHeight="1" x14ac:dyDescent="0.2">
      <c r="A28" s="41"/>
      <c r="B28" s="41"/>
      <c r="C28" s="45" t="s">
        <v>38</v>
      </c>
      <c r="D28" s="43"/>
      <c r="E28" s="43"/>
      <c r="F28" s="44"/>
      <c r="G28" s="43"/>
      <c r="H28" s="43"/>
    </row>
    <row r="29" spans="1:8" x14ac:dyDescent="0.2">
      <c r="A29" s="46" t="s">
        <v>31</v>
      </c>
      <c r="B29" s="46" t="s">
        <v>39</v>
      </c>
      <c r="C29" s="47" t="s">
        <v>40</v>
      </c>
      <c r="D29" s="24"/>
      <c r="E29" s="24"/>
      <c r="F29" s="30"/>
      <c r="G29" s="24">
        <v>454.5</v>
      </c>
      <c r="H29" s="24">
        <v>454.5</v>
      </c>
    </row>
    <row r="30" spans="1:8" x14ac:dyDescent="0.2">
      <c r="A30" s="14"/>
      <c r="B30" s="14"/>
      <c r="C30" s="47" t="s">
        <v>41</v>
      </c>
      <c r="D30" s="24"/>
      <c r="E30" s="24"/>
      <c r="F30" s="30"/>
      <c r="G30" s="24">
        <v>454.5</v>
      </c>
      <c r="H30" s="24">
        <v>454.5</v>
      </c>
    </row>
    <row r="31" spans="1:8" ht="12" x14ac:dyDescent="0.2">
      <c r="A31" s="14"/>
      <c r="B31" s="14"/>
      <c r="C31" s="48" t="s">
        <v>42</v>
      </c>
      <c r="D31" s="49">
        <f>D27</f>
        <v>1251.78</v>
      </c>
      <c r="E31" s="49">
        <f>E27</f>
        <v>94.43</v>
      </c>
      <c r="F31" s="50">
        <f>F27</f>
        <v>3386.23</v>
      </c>
      <c r="G31" s="49">
        <f>G27+G30</f>
        <v>509.43</v>
      </c>
      <c r="H31" s="49">
        <f>H27+H30</f>
        <v>5241.87</v>
      </c>
    </row>
    <row r="32" spans="1:8" x14ac:dyDescent="0.2">
      <c r="A32" s="14"/>
      <c r="B32" s="14"/>
      <c r="C32" s="47" t="s">
        <v>43</v>
      </c>
      <c r="D32" s="24">
        <f>D27</f>
        <v>1251.78</v>
      </c>
      <c r="E32" s="24">
        <f>E27</f>
        <v>94.43</v>
      </c>
      <c r="F32" s="30">
        <f>F31</f>
        <v>3386.23</v>
      </c>
      <c r="G32" s="24">
        <f>G31</f>
        <v>509.43</v>
      </c>
      <c r="H32" s="24">
        <f>H31</f>
        <v>5241.87</v>
      </c>
    </row>
    <row r="33" spans="1:8" x14ac:dyDescent="0.2">
      <c r="A33" s="14"/>
      <c r="B33" s="14"/>
      <c r="C33" s="47" t="s">
        <v>44</v>
      </c>
      <c r="D33" s="24"/>
      <c r="E33" s="24"/>
      <c r="F33" s="30"/>
      <c r="G33" s="24"/>
      <c r="H33" s="24"/>
    </row>
    <row r="34" spans="1:8" x14ac:dyDescent="0.2">
      <c r="A34" s="46" t="s">
        <v>34</v>
      </c>
      <c r="B34" s="46" t="s">
        <v>45</v>
      </c>
      <c r="C34" s="47" t="s">
        <v>46</v>
      </c>
      <c r="D34" s="24">
        <f>D32*0.2</f>
        <v>250.36</v>
      </c>
      <c r="E34" s="24">
        <f>E32*0.2</f>
        <v>18.89</v>
      </c>
      <c r="F34" s="30">
        <f>F32*0.2</f>
        <v>677.25</v>
      </c>
      <c r="G34" s="24">
        <f>G32*0.2</f>
        <v>101.89</v>
      </c>
      <c r="H34" s="24">
        <f>H32*0.2</f>
        <v>1048.3699999999999</v>
      </c>
    </row>
    <row r="35" spans="1:8" x14ac:dyDescent="0.2">
      <c r="A35" s="14"/>
      <c r="B35" s="14"/>
      <c r="C35" s="47" t="s">
        <v>43</v>
      </c>
      <c r="D35" s="24">
        <f>D32*1.2</f>
        <v>1502.14</v>
      </c>
      <c r="E35" s="24">
        <f>E32*1.2</f>
        <v>113.32</v>
      </c>
      <c r="F35" s="30">
        <f>F32*1.2</f>
        <v>4063.48</v>
      </c>
      <c r="G35" s="24">
        <f>G32*1.2</f>
        <v>611.32000000000005</v>
      </c>
      <c r="H35" s="24">
        <f>H32*1.2</f>
        <v>6290.24</v>
      </c>
    </row>
    <row r="36" spans="1:8" ht="12" x14ac:dyDescent="0.2">
      <c r="A36" s="14"/>
      <c r="B36" s="14"/>
      <c r="C36" s="48" t="s">
        <v>47</v>
      </c>
      <c r="D36" s="49">
        <f>D35</f>
        <v>1502.14</v>
      </c>
      <c r="E36" s="49">
        <f>E35</f>
        <v>113.32</v>
      </c>
      <c r="F36" s="50">
        <f>F35</f>
        <v>4063.48</v>
      </c>
      <c r="G36" s="49">
        <f>G35</f>
        <v>611.32000000000005</v>
      </c>
      <c r="H36" s="49">
        <f>H35</f>
        <v>6290.24</v>
      </c>
    </row>
    <row r="37" spans="1:8" x14ac:dyDescent="0.2">
      <c r="A37" s="14"/>
      <c r="B37" s="14"/>
      <c r="C37" s="47" t="s">
        <v>48</v>
      </c>
      <c r="D37" s="24"/>
      <c r="E37" s="24"/>
      <c r="F37" s="30"/>
      <c r="G37" s="24"/>
      <c r="H37" s="24"/>
    </row>
    <row r="38" spans="1:8" x14ac:dyDescent="0.2">
      <c r="A38" s="41"/>
      <c r="B38" s="41"/>
      <c r="C38" s="42"/>
      <c r="D38" s="43"/>
      <c r="E38" s="43"/>
      <c r="F38" s="44"/>
      <c r="G38" s="43"/>
      <c r="H38" s="43"/>
    </row>
    <row r="39" spans="1:8" x14ac:dyDescent="0.2">
      <c r="A39" s="14"/>
      <c r="B39" s="14"/>
      <c r="C39" s="15"/>
      <c r="D39" s="24"/>
      <c r="E39" s="24"/>
      <c r="F39" s="30"/>
      <c r="G39" s="24"/>
      <c r="H39" s="24"/>
    </row>
    <row r="40" spans="1:8" x14ac:dyDescent="0.2">
      <c r="A40" s="14"/>
      <c r="B40" s="79" t="s">
        <v>49</v>
      </c>
      <c r="C40" s="80"/>
      <c r="D40" s="73"/>
      <c r="E40" s="74"/>
      <c r="F40" s="74"/>
      <c r="G40" s="74"/>
      <c r="H40" s="74"/>
    </row>
    <row r="41" spans="1:8" x14ac:dyDescent="0.2">
      <c r="A41" s="14"/>
      <c r="B41" s="14"/>
      <c r="C41" s="15"/>
      <c r="D41" s="75" t="s">
        <v>50</v>
      </c>
      <c r="E41" s="76"/>
      <c r="F41" s="76"/>
      <c r="G41" s="76"/>
      <c r="H41" s="76"/>
    </row>
    <row r="42" spans="1:8" x14ac:dyDescent="0.2">
      <c r="A42" s="14"/>
      <c r="B42" s="14"/>
      <c r="C42" s="15"/>
      <c r="D42" s="24"/>
      <c r="E42" s="24"/>
      <c r="F42" s="30"/>
      <c r="G42" s="24"/>
      <c r="H42" s="24"/>
    </row>
    <row r="43" spans="1:8" x14ac:dyDescent="0.2">
      <c r="A43" s="14"/>
      <c r="B43" s="79" t="s">
        <v>51</v>
      </c>
      <c r="C43" s="80"/>
      <c r="D43" s="73"/>
      <c r="E43" s="74"/>
      <c r="F43" s="74"/>
      <c r="G43" s="74"/>
      <c r="H43" s="74"/>
    </row>
    <row r="44" spans="1:8" x14ac:dyDescent="0.2">
      <c r="A44" s="14"/>
      <c r="B44" s="14"/>
      <c r="C44" s="15"/>
      <c r="D44" s="75" t="s">
        <v>50</v>
      </c>
      <c r="E44" s="76"/>
      <c r="F44" s="76"/>
      <c r="G44" s="76"/>
      <c r="H44" s="76"/>
    </row>
    <row r="45" spans="1:8" x14ac:dyDescent="0.2">
      <c r="A45" s="14"/>
      <c r="B45" s="14"/>
      <c r="C45" s="15"/>
      <c r="D45" s="24"/>
      <c r="E45" s="24"/>
      <c r="F45" s="30"/>
      <c r="G45" s="24"/>
      <c r="H45" s="24"/>
    </row>
    <row r="46" spans="1:8" x14ac:dyDescent="0.2">
      <c r="A46" s="14"/>
      <c r="B46" s="14" t="s">
        <v>52</v>
      </c>
      <c r="C46" s="51"/>
      <c r="D46" s="52" t="s">
        <v>53</v>
      </c>
      <c r="E46" s="73"/>
      <c r="F46" s="74"/>
      <c r="G46" s="74"/>
      <c r="H46" s="74"/>
    </row>
    <row r="47" spans="1:8" x14ac:dyDescent="0.2">
      <c r="A47" s="14"/>
      <c r="B47" s="14"/>
      <c r="C47" s="53" t="s">
        <v>54</v>
      </c>
      <c r="D47" s="24"/>
      <c r="E47" s="75" t="s">
        <v>50</v>
      </c>
      <c r="F47" s="76"/>
      <c r="G47" s="76"/>
      <c r="H47" s="76"/>
    </row>
    <row r="48" spans="1:8" x14ac:dyDescent="0.2">
      <c r="A48" s="14"/>
      <c r="B48" s="14"/>
      <c r="C48" s="15"/>
      <c r="D48" s="24"/>
      <c r="E48" s="24"/>
      <c r="F48" s="30"/>
      <c r="G48" s="24"/>
      <c r="H48" s="24"/>
    </row>
    <row r="49" spans="1:8" x14ac:dyDescent="0.2">
      <c r="A49" s="14"/>
      <c r="B49" s="14" t="s">
        <v>0</v>
      </c>
      <c r="C49" s="77"/>
      <c r="D49" s="74"/>
      <c r="E49" s="74"/>
      <c r="F49" s="74"/>
      <c r="G49" s="74"/>
      <c r="H49" s="74"/>
    </row>
    <row r="50" spans="1:8" x14ac:dyDescent="0.2">
      <c r="A50" s="14"/>
      <c r="B50" s="14"/>
      <c r="C50" s="78" t="s">
        <v>55</v>
      </c>
      <c r="D50" s="76"/>
      <c r="E50" s="76"/>
      <c r="F50" s="76"/>
      <c r="G50" s="76"/>
      <c r="H50" s="76"/>
    </row>
    <row r="51" spans="1:8" x14ac:dyDescent="0.2">
      <c r="A51" s="14"/>
      <c r="B51" s="14"/>
      <c r="C51" s="15"/>
      <c r="D51" s="24"/>
      <c r="E51" s="24"/>
      <c r="F51" s="30"/>
      <c r="G51" s="24"/>
      <c r="H51" s="24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3"/>
      <c r="B282" s="5"/>
      <c r="C282" s="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3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46:H46"/>
    <mergeCell ref="E47:H47"/>
    <mergeCell ref="C49:H49"/>
    <mergeCell ref="C50:H50"/>
    <mergeCell ref="B40:C40"/>
    <mergeCell ref="D40:H40"/>
    <mergeCell ref="D41:H41"/>
    <mergeCell ref="B43:C43"/>
    <mergeCell ref="D43:H43"/>
    <mergeCell ref="D44:H44"/>
  </mergeCells>
  <phoneticPr fontId="0" type="noConversion"/>
  <printOptions horizontalCentered="1"/>
  <pageMargins left="0.78700000000000003" right="0.39400000000000002" top="0.78700000000000003" bottom="0.59099999999999997" header="0.39400000000000002" footer="0.39400000000000002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sasha prosekova</cp:lastModifiedBy>
  <cp:lastPrinted>2024-05-06T07:41:20Z</cp:lastPrinted>
  <dcterms:created xsi:type="dcterms:W3CDTF">1998-06-28T10:39:47Z</dcterms:created>
  <dcterms:modified xsi:type="dcterms:W3CDTF">2025-10-15T14:36:00Z</dcterms:modified>
</cp:coreProperties>
</file>